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5"/>
  </bookViews>
  <sheets>
    <sheet name="РФФПП" sheetId="1" r:id="rId1"/>
    <sheet name="Субвенции ВУС" sheetId="2" r:id="rId2"/>
    <sheet name="Субвенции администр. комиссии" sheetId="3" r:id="rId3"/>
    <sheet name="Сбалансир" sheetId="4" r:id="rId4"/>
    <sheet name="акарициды" sheetId="5" r:id="rId5"/>
    <sheet name="выпадающие доходы" sheetId="6" r:id="rId6"/>
  </sheets>
  <definedNames/>
  <calcPr fullCalcOnLoad="1"/>
</workbook>
</file>

<file path=xl/sharedStrings.xml><?xml version="1.0" encoding="utf-8"?>
<sst xmlns="http://schemas.openxmlformats.org/spreadsheetml/2006/main" count="132" uniqueCount="40">
  <si>
    <t>Наименование</t>
  </si>
  <si>
    <t>№/№ п/п</t>
  </si>
  <si>
    <t>ИТОГО</t>
  </si>
  <si>
    <t>ВСЕГО, тыс рублей</t>
  </si>
  <si>
    <t xml:space="preserve">                                                                                           </t>
  </si>
  <si>
    <t>Районный фонд финансовой поддержки поселений на выравнивание уровня бюджетной обеспеченности</t>
  </si>
  <si>
    <t>в том числе:</t>
  </si>
  <si>
    <t xml:space="preserve">  за счет средств субвенции краевого бюджета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</si>
  <si>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</si>
  <si>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</si>
  <si>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</si>
  <si>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</si>
  <si>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</si>
  <si>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</si>
  <si>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</si>
  <si>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</si>
  <si>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</si>
  <si>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</si>
  <si>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Приложение № 12</t>
  </si>
  <si>
    <t>Приложение № 13</t>
  </si>
  <si>
    <t>Приложение № 10</t>
  </si>
  <si>
    <t>Приложение № 11</t>
  </si>
  <si>
    <t>2019г.</t>
  </si>
  <si>
    <t>2020г.</t>
  </si>
  <si>
    <t>Приложение № 14</t>
  </si>
  <si>
    <t>Приложение № 15</t>
  </si>
  <si>
    <t xml:space="preserve">                                   №  </t>
  </si>
  <si>
    <t>Районный фонд финансовой поддержки поселений на 2019 год и плановый период 2020 и 2021 годы</t>
  </si>
  <si>
    <t>2021г.</t>
  </si>
  <si>
    <t xml:space="preserve">  №  </t>
  </si>
  <si>
    <t>Субвенция на осуществление полномочий по первичному воинскому учету на 2019 год и плановый период 2020 и 2021 годы</t>
  </si>
  <si>
    <t xml:space="preserve">  № .</t>
  </si>
  <si>
    <t>Субвенция на выполнение государственных полномочий по созданию и обеспечению деятельности административных комиссий в 2019 году и плановом периоде 2020 и 2021 годы</t>
  </si>
  <si>
    <t xml:space="preserve"> № </t>
  </si>
  <si>
    <t>Иные межбюджетные трансферты бюджетам поселений на обеспечение сбалансированности бюджетов на 2019 год и плановый период 2020 и 2021 годы</t>
  </si>
  <si>
    <t xml:space="preserve"> №  </t>
  </si>
  <si>
    <t>Субсидия на организацию и проведение акарицидных обработок мест массового отдыха населения в 2019 году и плановом периоде 2020 и 2021 годы</t>
  </si>
  <si>
    <t xml:space="preserve">   № </t>
  </si>
  <si>
    <t>Субвенция на реализацию отдельных мер по обеспечению ограничения платы граждан за коммунальные услуги в 2019 году и плановом периоде 2020 и 2021 годы</t>
  </si>
  <si>
    <t>к  Решению районного Совета депутатов "О бюджете Пировского муниципального района на 2019 год и на плановый период 2020 - 2021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</si>
</sst>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justify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justify" wrapText="1"/>
    </xf>
    <xf numFmtId="2" fontId="2" fillId="0" borderId="0" xfId="0" applyNumberFormat="1" applyFont="1" applyAlignment="1">
      <alignment/>
    </xf>
    <xf numFmtId="174" fontId="2" fillId="0" borderId="10" xfId="0" applyNumberFormat="1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78" fontId="4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178" fontId="2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6.375" style="3" customWidth="1"/>
    <col min="2" max="2" width="26.875" style="3" customWidth="1"/>
    <col min="3" max="3" width="13.125" style="3" customWidth="1"/>
    <col min="4" max="4" width="14.75390625" style="3" customWidth="1"/>
    <col min="5" max="5" width="13.875" style="3" customWidth="1"/>
    <col min="6" max="6" width="12.125" style="3" customWidth="1"/>
    <col min="7" max="7" width="12.00390625" style="3" customWidth="1"/>
    <col min="8" max="8" width="12.375" style="3" customWidth="1"/>
    <col min="9" max="9" width="0.12890625" style="3" hidden="1" customWidth="1"/>
    <col min="10" max="10" width="9.125" style="3" hidden="1" customWidth="1"/>
    <col min="11" max="16384" width="9.125" style="3" customWidth="1"/>
  </cols>
  <sheetData>
    <row r="1" spans="6:12" ht="24.75" customHeight="1">
      <c r="F1" s="33" t="s">
        <v>20</v>
      </c>
      <c r="G1" s="33"/>
      <c r="H1" s="33"/>
      <c r="I1" s="11"/>
      <c r="J1" s="33"/>
      <c r="K1" s="33"/>
      <c r="L1" s="33"/>
    </row>
    <row r="2" spans="6:12" ht="81.75" customHeight="1">
      <c r="F2" s="39" t="s">
        <v>39</v>
      </c>
      <c r="G2" s="39"/>
      <c r="H2" s="39"/>
      <c r="I2" s="11"/>
      <c r="J2" s="34"/>
      <c r="K2" s="34"/>
      <c r="L2" s="34"/>
    </row>
    <row r="3" spans="1:12" ht="24" customHeight="1">
      <c r="A3" s="4"/>
      <c r="B3" s="4"/>
      <c r="C3" s="5" t="s">
        <v>4</v>
      </c>
      <c r="D3" s="5"/>
      <c r="E3" s="5"/>
      <c r="F3" s="40" t="s">
        <v>26</v>
      </c>
      <c r="G3" s="40"/>
      <c r="H3" s="40"/>
      <c r="I3" s="5"/>
      <c r="J3" s="35"/>
      <c r="K3" s="35"/>
      <c r="L3" s="35"/>
    </row>
    <row r="4" spans="1:8" ht="36" customHeight="1">
      <c r="A4" s="41" t="s">
        <v>27</v>
      </c>
      <c r="B4" s="41"/>
      <c r="C4" s="41"/>
      <c r="D4" s="41"/>
      <c r="E4" s="41"/>
      <c r="F4" s="41"/>
      <c r="G4" s="41"/>
      <c r="H4" s="41"/>
    </row>
    <row r="5" spans="1:8" ht="33.75" customHeight="1">
      <c r="A5" s="51" t="s">
        <v>1</v>
      </c>
      <c r="B5" s="48" t="s">
        <v>0</v>
      </c>
      <c r="C5" s="42" t="s">
        <v>5</v>
      </c>
      <c r="D5" s="43"/>
      <c r="E5" s="44"/>
      <c r="F5" s="36" t="s">
        <v>6</v>
      </c>
      <c r="G5" s="37"/>
      <c r="H5" s="38"/>
    </row>
    <row r="6" spans="1:8" ht="42" customHeight="1">
      <c r="A6" s="52"/>
      <c r="B6" s="49"/>
      <c r="C6" s="45"/>
      <c r="D6" s="46"/>
      <c r="E6" s="47"/>
      <c r="F6" s="36" t="s">
        <v>7</v>
      </c>
      <c r="G6" s="37"/>
      <c r="H6" s="38"/>
    </row>
    <row r="7" spans="1:8" ht="21" customHeight="1">
      <c r="A7" s="53"/>
      <c r="B7" s="50"/>
      <c r="C7" s="19" t="s">
        <v>22</v>
      </c>
      <c r="D7" s="19" t="s">
        <v>23</v>
      </c>
      <c r="E7" s="19" t="s">
        <v>28</v>
      </c>
      <c r="F7" s="19" t="s">
        <v>22</v>
      </c>
      <c r="G7" s="19" t="s">
        <v>23</v>
      </c>
      <c r="H7" s="19" t="s">
        <v>28</v>
      </c>
    </row>
    <row r="8" spans="1:10" ht="15.75">
      <c r="A8" s="20">
        <v>1</v>
      </c>
      <c r="B8" s="8" t="s">
        <v>8</v>
      </c>
      <c r="C8" s="21">
        <f>73.59+657.33</f>
        <v>730.9200000000001</v>
      </c>
      <c r="D8" s="21">
        <f>58.87+672.36</f>
        <v>731.23</v>
      </c>
      <c r="E8" s="21">
        <f>58.87+679.16</f>
        <v>738.03</v>
      </c>
      <c r="F8" s="21">
        <v>73.59</v>
      </c>
      <c r="G8" s="21">
        <v>58.87</v>
      </c>
      <c r="H8" s="21">
        <v>58.87</v>
      </c>
      <c r="J8" s="14">
        <f>C8-F8</f>
        <v>657.33</v>
      </c>
    </row>
    <row r="9" spans="1:10" ht="15.75">
      <c r="A9" s="20">
        <v>2</v>
      </c>
      <c r="B9" s="8" t="s">
        <v>9</v>
      </c>
      <c r="C9" s="21">
        <f>8.01+3305.17</f>
        <v>3313.1800000000003</v>
      </c>
      <c r="D9" s="21">
        <f>6.41+3356.84</f>
        <v>3363.25</v>
      </c>
      <c r="E9" s="21">
        <f>6.41+3388.83</f>
        <v>3395.24</v>
      </c>
      <c r="F9" s="21">
        <v>8.01</v>
      </c>
      <c r="G9" s="21">
        <v>6.41</v>
      </c>
      <c r="H9" s="21">
        <v>6.41</v>
      </c>
      <c r="J9" s="14">
        <f aca="true" t="shared" si="0" ref="J9:J17">C9-F9</f>
        <v>3305.17</v>
      </c>
    </row>
    <row r="10" spans="1:10" ht="15.75">
      <c r="A10" s="20">
        <v>3</v>
      </c>
      <c r="B10" s="8" t="s">
        <v>10</v>
      </c>
      <c r="C10" s="21">
        <f>684.5+2022.49</f>
        <v>2706.99</v>
      </c>
      <c r="D10" s="21">
        <f>547.6+2113.83</f>
        <v>2661.43</v>
      </c>
      <c r="E10" s="21">
        <f>547.6+2141.32</f>
        <v>2688.92</v>
      </c>
      <c r="F10" s="21">
        <v>684.5</v>
      </c>
      <c r="G10" s="21">
        <v>547.6</v>
      </c>
      <c r="H10" s="21">
        <v>547.6</v>
      </c>
      <c r="J10" s="14">
        <f t="shared" si="0"/>
        <v>2022.4899999999998</v>
      </c>
    </row>
    <row r="11" spans="1:10" ht="15.75">
      <c r="A11" s="20">
        <v>4</v>
      </c>
      <c r="B11" s="8" t="s">
        <v>11</v>
      </c>
      <c r="C11" s="21">
        <f>1056.67+2495.65</f>
        <v>3552.32</v>
      </c>
      <c r="D11" s="21">
        <f>845.34+2637.79</f>
        <v>3483.13</v>
      </c>
      <c r="E11" s="21">
        <f>845.34+2673.92</f>
        <v>3519.26</v>
      </c>
      <c r="F11" s="21">
        <v>1056.67</v>
      </c>
      <c r="G11" s="21">
        <v>845.34</v>
      </c>
      <c r="H11" s="21">
        <v>845.34</v>
      </c>
      <c r="J11" s="14">
        <f t="shared" si="0"/>
        <v>2495.65</v>
      </c>
    </row>
    <row r="12" spans="1:10" ht="15.75">
      <c r="A12" s="20">
        <v>5</v>
      </c>
      <c r="B12" s="8" t="s">
        <v>12</v>
      </c>
      <c r="C12" s="21">
        <f>286.94+5801.27</f>
        <v>6088.21</v>
      </c>
      <c r="D12" s="21">
        <f>229.55+5901.72</f>
        <v>6131.27</v>
      </c>
      <c r="E12" s="21">
        <f>229.55+5959.07</f>
        <v>6188.62</v>
      </c>
      <c r="F12" s="21">
        <v>286.94</v>
      </c>
      <c r="G12" s="21">
        <v>229.55</v>
      </c>
      <c r="H12" s="21">
        <v>229.55</v>
      </c>
      <c r="J12" s="14">
        <f t="shared" si="0"/>
        <v>5801.27</v>
      </c>
    </row>
    <row r="13" spans="1:10" ht="15.75">
      <c r="A13" s="20">
        <v>6</v>
      </c>
      <c r="B13" s="8" t="s">
        <v>13</v>
      </c>
      <c r="C13" s="21">
        <f>278.38+2210.09</f>
        <v>2488.4700000000003</v>
      </c>
      <c r="D13" s="21">
        <f>222.71+2253.53</f>
        <v>2476.2400000000002</v>
      </c>
      <c r="E13" s="21">
        <f>222.71+2275.55</f>
        <v>2498.26</v>
      </c>
      <c r="F13" s="21">
        <v>278.38</v>
      </c>
      <c r="G13" s="21">
        <v>222.71</v>
      </c>
      <c r="H13" s="21">
        <v>222.71</v>
      </c>
      <c r="J13" s="14">
        <f t="shared" si="0"/>
        <v>2210.09</v>
      </c>
    </row>
    <row r="14" spans="1:10" ht="15.75">
      <c r="A14" s="20">
        <v>7</v>
      </c>
      <c r="B14" s="8" t="s">
        <v>14</v>
      </c>
      <c r="C14" s="21">
        <f>345.96+3545.94</f>
        <v>3891.9</v>
      </c>
      <c r="D14" s="21">
        <f>276.77+3623.15</f>
        <v>3899.92</v>
      </c>
      <c r="E14" s="21">
        <f>276.77+3660.44</f>
        <v>3937.21</v>
      </c>
      <c r="F14" s="21">
        <v>345.96</v>
      </c>
      <c r="G14" s="21">
        <v>276.77</v>
      </c>
      <c r="H14" s="21">
        <v>276.77</v>
      </c>
      <c r="J14" s="14">
        <f t="shared" si="0"/>
        <v>3545.94</v>
      </c>
    </row>
    <row r="15" spans="1:10" ht="15.75">
      <c r="A15" s="20">
        <v>8</v>
      </c>
      <c r="B15" s="8" t="s">
        <v>15</v>
      </c>
      <c r="C15" s="21">
        <v>3663.92</v>
      </c>
      <c r="D15" s="21">
        <v>2931.12</v>
      </c>
      <c r="E15" s="21">
        <v>2931.12</v>
      </c>
      <c r="F15" s="21">
        <v>3663.92</v>
      </c>
      <c r="G15" s="21">
        <v>2931.12</v>
      </c>
      <c r="H15" s="21">
        <v>2931.12</v>
      </c>
      <c r="J15" s="14">
        <f t="shared" si="0"/>
        <v>0</v>
      </c>
    </row>
    <row r="16" spans="1:10" ht="15.75">
      <c r="A16" s="20">
        <v>9</v>
      </c>
      <c r="B16" s="8" t="s">
        <v>16</v>
      </c>
      <c r="C16" s="21">
        <f>804.27+2720.93</f>
        <v>3525.2</v>
      </c>
      <c r="D16" s="21">
        <f>643.4+2764</f>
        <v>3407.4</v>
      </c>
      <c r="E16" s="21">
        <f>643.4+2794.11</f>
        <v>3437.51</v>
      </c>
      <c r="F16" s="21">
        <v>804.27</v>
      </c>
      <c r="G16" s="21">
        <v>643.4</v>
      </c>
      <c r="H16" s="21">
        <v>643.4</v>
      </c>
      <c r="J16" s="14">
        <f t="shared" si="0"/>
        <v>2720.93</v>
      </c>
    </row>
    <row r="17" spans="1:10" ht="15.75">
      <c r="A17" s="20">
        <v>10</v>
      </c>
      <c r="B17" s="8" t="s">
        <v>17</v>
      </c>
      <c r="C17" s="21">
        <f>17.16+1166.68</f>
        <v>1183.8400000000001</v>
      </c>
      <c r="D17" s="21">
        <f>13.73+1177.4</f>
        <v>1191.13</v>
      </c>
      <c r="E17" s="21">
        <f>13.73+1187.17</f>
        <v>1200.9</v>
      </c>
      <c r="F17" s="21">
        <v>17.16</v>
      </c>
      <c r="G17" s="21">
        <v>13.73</v>
      </c>
      <c r="H17" s="21">
        <v>13.73</v>
      </c>
      <c r="J17" s="14">
        <f t="shared" si="0"/>
        <v>1166.68</v>
      </c>
    </row>
    <row r="18" spans="1:8" ht="15.75" customHeight="1">
      <c r="A18" s="20"/>
      <c r="B18" s="22" t="s">
        <v>2</v>
      </c>
      <c r="C18" s="23">
        <f aca="true" t="shared" si="1" ref="C18:H18">C8+C9+C10+C11+C12+C13+C14+C15+C16+C17</f>
        <v>31144.950000000004</v>
      </c>
      <c r="D18" s="23">
        <f t="shared" si="1"/>
        <v>30276.120000000003</v>
      </c>
      <c r="E18" s="23">
        <f t="shared" si="1"/>
        <v>30535.07</v>
      </c>
      <c r="F18" s="23">
        <f t="shared" si="1"/>
        <v>7219.4</v>
      </c>
      <c r="G18" s="23">
        <f t="shared" si="1"/>
        <v>5775.499999999999</v>
      </c>
      <c r="H18" s="23">
        <f t="shared" si="1"/>
        <v>5775.499999999999</v>
      </c>
    </row>
    <row r="19" spans="1:8" ht="15.75">
      <c r="A19" s="24"/>
      <c r="B19" s="25"/>
      <c r="C19" s="24"/>
      <c r="D19" s="24"/>
      <c r="E19" s="24"/>
      <c r="F19" s="24"/>
      <c r="G19" s="24"/>
      <c r="H19" s="24"/>
    </row>
    <row r="20" spans="1:8" ht="15.75">
      <c r="A20" s="24"/>
      <c r="B20" s="24"/>
      <c r="C20" s="24"/>
      <c r="D20" s="24"/>
      <c r="E20" s="24"/>
      <c r="F20" s="24"/>
      <c r="G20" s="24"/>
      <c r="H20" s="24"/>
    </row>
    <row r="21" spans="1:8" ht="15.75">
      <c r="A21" s="24"/>
      <c r="B21" s="24"/>
      <c r="C21" s="24"/>
      <c r="D21" s="24"/>
      <c r="E21" s="24"/>
      <c r="F21" s="24"/>
      <c r="G21" s="24"/>
      <c r="H21" s="24"/>
    </row>
  </sheetData>
  <sheetProtection/>
  <mergeCells count="12">
    <mergeCell ref="B5:B7"/>
    <mergeCell ref="A5:A7"/>
    <mergeCell ref="J1:L1"/>
    <mergeCell ref="J2:L2"/>
    <mergeCell ref="J3:L3"/>
    <mergeCell ref="F5:H5"/>
    <mergeCell ref="F6:H6"/>
    <mergeCell ref="F1:H1"/>
    <mergeCell ref="F2:H2"/>
    <mergeCell ref="F3:H3"/>
    <mergeCell ref="A4:H4"/>
    <mergeCell ref="C5:E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875" style="1" customWidth="1"/>
    <col min="2" max="2" width="44.25390625" style="1" customWidth="1"/>
    <col min="3" max="3" width="18.625" style="1" customWidth="1"/>
    <col min="4" max="4" width="17.625" style="1" customWidth="1"/>
    <col min="5" max="5" width="17.37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33" t="s">
        <v>21</v>
      </c>
      <c r="D1" s="33"/>
      <c r="E1" s="33"/>
    </row>
    <row r="2" spans="1:5" ht="52.5" customHeight="1">
      <c r="A2" s="3"/>
      <c r="B2" s="3"/>
      <c r="C2" s="56" t="s">
        <v>39</v>
      </c>
      <c r="D2" s="56"/>
      <c r="E2" s="56"/>
    </row>
    <row r="3" spans="1:6" ht="15.75" customHeight="1">
      <c r="A3" s="4"/>
      <c r="B3" s="4"/>
      <c r="C3" s="40" t="s">
        <v>29</v>
      </c>
      <c r="D3" s="40"/>
      <c r="E3" s="40"/>
      <c r="F3" s="2"/>
    </row>
    <row r="4" spans="1:5" ht="36" customHeight="1">
      <c r="A4" s="55" t="s">
        <v>30</v>
      </c>
      <c r="B4" s="55"/>
      <c r="C4" s="55"/>
      <c r="D4" s="55"/>
      <c r="E4" s="55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3" customHeight="1">
      <c r="A7" s="6" t="s">
        <v>1</v>
      </c>
      <c r="B7" s="26" t="s">
        <v>0</v>
      </c>
      <c r="C7" s="54" t="s">
        <v>3</v>
      </c>
      <c r="D7" s="54"/>
      <c r="E7" s="54"/>
    </row>
    <row r="8" spans="1:5" ht="30.75" customHeight="1">
      <c r="A8" s="6"/>
      <c r="B8" s="26"/>
      <c r="C8" s="6" t="s">
        <v>22</v>
      </c>
      <c r="D8" s="6" t="s">
        <v>23</v>
      </c>
      <c r="E8" s="6" t="s">
        <v>28</v>
      </c>
    </row>
    <row r="9" spans="1:5" ht="15.75" customHeight="1">
      <c r="A9" s="7">
        <v>1</v>
      </c>
      <c r="B9" s="8" t="s">
        <v>8</v>
      </c>
      <c r="C9" s="15">
        <v>40.4</v>
      </c>
      <c r="D9" s="15">
        <v>42.6</v>
      </c>
      <c r="E9" s="15">
        <v>0</v>
      </c>
    </row>
    <row r="10" spans="1:5" ht="15.75" customHeight="1">
      <c r="A10" s="7">
        <v>2</v>
      </c>
      <c r="B10" s="8" t="s">
        <v>9</v>
      </c>
      <c r="C10" s="15">
        <v>40.4</v>
      </c>
      <c r="D10" s="15">
        <v>42.6</v>
      </c>
      <c r="E10" s="15">
        <v>0</v>
      </c>
    </row>
    <row r="11" spans="1:5" ht="15.75" customHeight="1">
      <c r="A11" s="7">
        <v>3</v>
      </c>
      <c r="B11" s="8" t="s">
        <v>10</v>
      </c>
      <c r="C11" s="15">
        <v>67.4</v>
      </c>
      <c r="D11" s="15">
        <v>70</v>
      </c>
      <c r="E11" s="15">
        <v>0</v>
      </c>
    </row>
    <row r="12" spans="1:5" ht="15.75" customHeight="1">
      <c r="A12" s="7">
        <v>4</v>
      </c>
      <c r="B12" s="8" t="s">
        <v>11</v>
      </c>
      <c r="C12" s="15">
        <v>82</v>
      </c>
      <c r="D12" s="15">
        <v>83.9</v>
      </c>
      <c r="E12" s="15">
        <v>0</v>
      </c>
    </row>
    <row r="13" spans="1:5" ht="15.75" customHeight="1">
      <c r="A13" s="7">
        <v>5</v>
      </c>
      <c r="B13" s="8" t="s">
        <v>12</v>
      </c>
      <c r="C13" s="15">
        <v>67.4</v>
      </c>
      <c r="D13" s="15">
        <v>70</v>
      </c>
      <c r="E13" s="15">
        <v>0</v>
      </c>
    </row>
    <row r="14" spans="1:5" ht="15.75" customHeight="1">
      <c r="A14" s="7">
        <v>6</v>
      </c>
      <c r="B14" s="8" t="s">
        <v>13</v>
      </c>
      <c r="C14" s="15">
        <v>40.4</v>
      </c>
      <c r="D14" s="15">
        <v>42.6</v>
      </c>
      <c r="E14" s="15">
        <v>0</v>
      </c>
    </row>
    <row r="15" spans="1:5" ht="15.75" customHeight="1">
      <c r="A15" s="7">
        <v>7</v>
      </c>
      <c r="B15" s="8" t="s">
        <v>14</v>
      </c>
      <c r="C15" s="15">
        <v>40.4</v>
      </c>
      <c r="D15" s="15">
        <v>42.6</v>
      </c>
      <c r="E15" s="15">
        <v>0</v>
      </c>
    </row>
    <row r="16" spans="1:5" ht="15.75" customHeight="1">
      <c r="A16" s="7">
        <v>8</v>
      </c>
      <c r="B16" s="8" t="s">
        <v>15</v>
      </c>
      <c r="C16" s="15">
        <v>270.1</v>
      </c>
      <c r="D16" s="15">
        <v>281.6</v>
      </c>
      <c r="E16" s="15">
        <v>0</v>
      </c>
    </row>
    <row r="17" spans="1:5" ht="15.75" customHeight="1">
      <c r="A17" s="7">
        <v>9</v>
      </c>
      <c r="B17" s="8" t="s">
        <v>16</v>
      </c>
      <c r="C17" s="15">
        <v>67.4</v>
      </c>
      <c r="D17" s="15">
        <v>70</v>
      </c>
      <c r="E17" s="15">
        <v>0</v>
      </c>
    </row>
    <row r="18" spans="1:5" ht="15.75" customHeight="1">
      <c r="A18" s="7">
        <v>10</v>
      </c>
      <c r="B18" s="8" t="s">
        <v>17</v>
      </c>
      <c r="C18" s="15">
        <v>40.4</v>
      </c>
      <c r="D18" s="15">
        <v>42.6</v>
      </c>
      <c r="E18" s="15">
        <v>0</v>
      </c>
    </row>
    <row r="19" spans="1:5" ht="15.75" customHeight="1">
      <c r="A19" s="7"/>
      <c r="B19" s="9" t="s">
        <v>2</v>
      </c>
      <c r="C19" s="16">
        <f>C9+C10+C11+C12+C13+C14+C15+C16+C17+C18</f>
        <v>756.3</v>
      </c>
      <c r="D19" s="16">
        <f>D9+D10+D11+D12+D13+D14+D15+D16+D17+D18</f>
        <v>788.5000000000001</v>
      </c>
      <c r="E19" s="17">
        <f>E9+E10+E11+E12+E13+E14+E15+E16+E17+E18</f>
        <v>0</v>
      </c>
    </row>
    <row r="20" spans="1:5" ht="15.75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</sheetData>
  <sheetProtection/>
  <mergeCells count="5">
    <mergeCell ref="C7:E7"/>
    <mergeCell ref="A4:E4"/>
    <mergeCell ref="C1:E1"/>
    <mergeCell ref="C2:E2"/>
    <mergeCell ref="C3:E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33" t="s">
        <v>18</v>
      </c>
      <c r="D1" s="33"/>
      <c r="E1" s="33"/>
    </row>
    <row r="2" spans="1:5" ht="52.5" customHeight="1">
      <c r="A2" s="3"/>
      <c r="B2" s="3"/>
      <c r="C2" s="56" t="s">
        <v>39</v>
      </c>
      <c r="D2" s="56"/>
      <c r="E2" s="56"/>
    </row>
    <row r="3" spans="1:6" ht="15.75" customHeight="1">
      <c r="A3" s="4"/>
      <c r="B3" s="4"/>
      <c r="C3" s="40" t="s">
        <v>31</v>
      </c>
      <c r="D3" s="40"/>
      <c r="E3" s="40"/>
      <c r="F3" s="2"/>
    </row>
    <row r="4" spans="1:5" ht="53.25" customHeight="1">
      <c r="A4" s="55" t="s">
        <v>32</v>
      </c>
      <c r="B4" s="55"/>
      <c r="C4" s="55"/>
      <c r="D4" s="55"/>
      <c r="E4" s="55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4" t="s">
        <v>3</v>
      </c>
      <c r="D7" s="54"/>
      <c r="E7" s="54"/>
    </row>
    <row r="8" spans="1:5" ht="30.75" customHeight="1">
      <c r="A8" s="6"/>
      <c r="B8" s="26"/>
      <c r="C8" s="6" t="s">
        <v>22</v>
      </c>
      <c r="D8" s="6" t="s">
        <v>23</v>
      </c>
      <c r="E8" s="6" t="s">
        <v>28</v>
      </c>
    </row>
    <row r="9" spans="1:5" ht="15.75" customHeight="1">
      <c r="A9" s="7">
        <v>1</v>
      </c>
      <c r="B9" s="8" t="s">
        <v>8</v>
      </c>
      <c r="C9" s="15">
        <v>0.4</v>
      </c>
      <c r="D9" s="15">
        <v>0.4</v>
      </c>
      <c r="E9" s="15">
        <v>0.4</v>
      </c>
    </row>
    <row r="10" spans="1:5" ht="15.75" customHeight="1">
      <c r="A10" s="7">
        <v>2</v>
      </c>
      <c r="B10" s="8" t="s">
        <v>9</v>
      </c>
      <c r="C10" s="15">
        <v>0.6</v>
      </c>
      <c r="D10" s="15">
        <v>0.6</v>
      </c>
      <c r="E10" s="15">
        <v>0.6</v>
      </c>
    </row>
    <row r="11" spans="1:5" ht="15.75" customHeight="1">
      <c r="A11" s="7">
        <v>3</v>
      </c>
      <c r="B11" s="8" t="s">
        <v>10</v>
      </c>
      <c r="C11" s="15">
        <v>2.2</v>
      </c>
      <c r="D11" s="15">
        <v>2.2</v>
      </c>
      <c r="E11" s="15">
        <v>2.2</v>
      </c>
    </row>
    <row r="12" spans="1:5" ht="15.75" customHeight="1">
      <c r="A12" s="7">
        <v>4</v>
      </c>
      <c r="B12" s="8" t="s">
        <v>11</v>
      </c>
      <c r="C12" s="15">
        <v>4.4</v>
      </c>
      <c r="D12" s="15">
        <v>4.4</v>
      </c>
      <c r="E12" s="15">
        <v>4.4</v>
      </c>
    </row>
    <row r="13" spans="1:5" ht="15.75" customHeight="1">
      <c r="A13" s="7">
        <v>5</v>
      </c>
      <c r="B13" s="8" t="s">
        <v>12</v>
      </c>
      <c r="C13" s="15">
        <v>2.2</v>
      </c>
      <c r="D13" s="15">
        <v>2.2</v>
      </c>
      <c r="E13" s="15">
        <v>2.2</v>
      </c>
    </row>
    <row r="14" spans="1:5" ht="15.75" customHeight="1">
      <c r="A14" s="7">
        <v>6</v>
      </c>
      <c r="B14" s="8" t="s">
        <v>13</v>
      </c>
      <c r="C14" s="15">
        <v>1.1</v>
      </c>
      <c r="D14" s="15">
        <v>1.1</v>
      </c>
      <c r="E14" s="15">
        <v>1.1</v>
      </c>
    </row>
    <row r="15" spans="1:5" ht="15.75" customHeight="1">
      <c r="A15" s="7">
        <v>7</v>
      </c>
      <c r="B15" s="8" t="s">
        <v>14</v>
      </c>
      <c r="C15" s="15">
        <v>1.3</v>
      </c>
      <c r="D15" s="15">
        <v>1.3</v>
      </c>
      <c r="E15" s="15">
        <v>1.3</v>
      </c>
    </row>
    <row r="16" spans="1:5" ht="15.75" customHeight="1">
      <c r="A16" s="7">
        <v>8</v>
      </c>
      <c r="B16" s="8" t="s">
        <v>15</v>
      </c>
      <c r="C16" s="15">
        <v>12.1</v>
      </c>
      <c r="D16" s="15">
        <v>12.1</v>
      </c>
      <c r="E16" s="15">
        <v>12.1</v>
      </c>
    </row>
    <row r="17" spans="1:5" ht="15.75" customHeight="1">
      <c r="A17" s="7">
        <v>9</v>
      </c>
      <c r="B17" s="8" t="s">
        <v>16</v>
      </c>
      <c r="C17" s="15">
        <v>2.6</v>
      </c>
      <c r="D17" s="15">
        <v>2.6</v>
      </c>
      <c r="E17" s="15">
        <v>2.6</v>
      </c>
    </row>
    <row r="18" spans="1:5" ht="15.75" customHeight="1">
      <c r="A18" s="7">
        <v>10</v>
      </c>
      <c r="B18" s="8" t="s">
        <v>17</v>
      </c>
      <c r="C18" s="15">
        <v>0.5</v>
      </c>
      <c r="D18" s="15">
        <v>0.5</v>
      </c>
      <c r="E18" s="15">
        <v>0.5</v>
      </c>
    </row>
    <row r="19" spans="1:5" ht="15.75" customHeight="1">
      <c r="A19" s="7"/>
      <c r="B19" s="9" t="s">
        <v>2</v>
      </c>
      <c r="C19" s="16">
        <f>C9+C10+C11+C12+C13+C14+C15+C16+C17+C18</f>
        <v>27.400000000000002</v>
      </c>
      <c r="D19" s="16">
        <f>D9+D10+D11+D12+D13+D14+D15+D16+D17+D18</f>
        <v>27.400000000000002</v>
      </c>
      <c r="E19" s="17">
        <f>E9+E10+E11+E12+E13+E14+E15+E16+E17+E18</f>
        <v>27.400000000000002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875" style="12" customWidth="1"/>
    <col min="2" max="2" width="35.125" style="12" customWidth="1"/>
    <col min="3" max="3" width="18.875" style="12" customWidth="1"/>
    <col min="4" max="4" width="17.875" style="12" customWidth="1"/>
    <col min="5" max="5" width="19.00390625" style="12" customWidth="1"/>
    <col min="6" max="6" width="0.12890625" style="12" customWidth="1"/>
    <col min="7" max="7" width="10.875" style="12" customWidth="1"/>
    <col min="8" max="16384" width="9.125" style="12" customWidth="1"/>
  </cols>
  <sheetData>
    <row r="1" spans="1:5" ht="18.75">
      <c r="A1" s="3"/>
      <c r="B1" s="3"/>
      <c r="C1" s="33" t="s">
        <v>19</v>
      </c>
      <c r="D1" s="33"/>
      <c r="E1" s="33"/>
    </row>
    <row r="2" spans="1:5" ht="78" customHeight="1">
      <c r="A2" s="3"/>
      <c r="B2" s="3"/>
      <c r="C2" s="56" t="s">
        <v>39</v>
      </c>
      <c r="D2" s="56"/>
      <c r="E2" s="56"/>
    </row>
    <row r="3" spans="1:6" ht="18" customHeight="1">
      <c r="A3" s="4"/>
      <c r="B3" s="4"/>
      <c r="C3" s="40" t="s">
        <v>33</v>
      </c>
      <c r="D3" s="40"/>
      <c r="E3" s="40"/>
      <c r="F3" s="13"/>
    </row>
    <row r="4" spans="1:5" ht="55.5" customHeight="1">
      <c r="A4" s="59" t="s">
        <v>34</v>
      </c>
      <c r="B4" s="60"/>
      <c r="C4" s="60"/>
      <c r="D4" s="60"/>
      <c r="E4" s="60"/>
    </row>
    <row r="5" spans="1:5" ht="52.5" customHeight="1">
      <c r="A5" s="61" t="s">
        <v>1</v>
      </c>
      <c r="B5" s="57" t="s">
        <v>0</v>
      </c>
      <c r="C5" s="63" t="s">
        <v>3</v>
      </c>
      <c r="D5" s="64"/>
      <c r="E5" s="65"/>
    </row>
    <row r="6" spans="1:5" ht="30.75" customHeight="1">
      <c r="A6" s="62"/>
      <c r="B6" s="58"/>
      <c r="C6" s="6" t="s">
        <v>22</v>
      </c>
      <c r="D6" s="6" t="s">
        <v>23</v>
      </c>
      <c r="E6" s="6" t="s">
        <v>28</v>
      </c>
    </row>
    <row r="7" spans="1:5" ht="15.75" customHeight="1">
      <c r="A7" s="7">
        <v>1</v>
      </c>
      <c r="B7" s="8" t="s">
        <v>8</v>
      </c>
      <c r="C7" s="30">
        <v>1968.91</v>
      </c>
      <c r="D7" s="30">
        <v>1967.22</v>
      </c>
      <c r="E7" s="30">
        <v>1957.23</v>
      </c>
    </row>
    <row r="8" spans="1:5" ht="15.75" customHeight="1">
      <c r="A8" s="7">
        <v>2</v>
      </c>
      <c r="B8" s="8" t="s">
        <v>9</v>
      </c>
      <c r="C8" s="30">
        <v>1314.99</v>
      </c>
      <c r="D8" s="30">
        <v>1210.16</v>
      </c>
      <c r="E8" s="30">
        <v>1119.97</v>
      </c>
    </row>
    <row r="9" spans="1:5" ht="15.75" customHeight="1">
      <c r="A9" s="7">
        <v>3</v>
      </c>
      <c r="B9" s="8" t="s">
        <v>10</v>
      </c>
      <c r="C9" s="30">
        <v>4639.48</v>
      </c>
      <c r="D9" s="30">
        <v>4670.92</v>
      </c>
      <c r="E9" s="30">
        <v>4619.44</v>
      </c>
    </row>
    <row r="10" spans="1:5" ht="15.75" customHeight="1">
      <c r="A10" s="7">
        <v>4</v>
      </c>
      <c r="B10" s="8" t="s">
        <v>11</v>
      </c>
      <c r="C10" s="30">
        <v>2736.22</v>
      </c>
      <c r="D10" s="30">
        <v>2794.26</v>
      </c>
      <c r="E10" s="30">
        <v>2732.13</v>
      </c>
    </row>
    <row r="11" spans="1:5" ht="15.75" customHeight="1">
      <c r="A11" s="7">
        <v>5</v>
      </c>
      <c r="B11" s="8" t="s">
        <v>12</v>
      </c>
      <c r="C11" s="30">
        <v>1730.17</v>
      </c>
      <c r="D11" s="30">
        <v>1670.81</v>
      </c>
      <c r="E11" s="30">
        <v>1593.64</v>
      </c>
    </row>
    <row r="12" spans="1:5" ht="15.75" customHeight="1">
      <c r="A12" s="7">
        <v>6</v>
      </c>
      <c r="B12" s="8" t="s">
        <v>13</v>
      </c>
      <c r="C12" s="30">
        <v>2503.73</v>
      </c>
      <c r="D12" s="30">
        <v>2508.61</v>
      </c>
      <c r="E12" s="30">
        <v>2473.89</v>
      </c>
    </row>
    <row r="13" spans="1:5" ht="15.75" customHeight="1">
      <c r="A13" s="7">
        <v>7</v>
      </c>
      <c r="B13" s="8" t="s">
        <v>14</v>
      </c>
      <c r="C13" s="30">
        <v>3073.79</v>
      </c>
      <c r="D13" s="30">
        <v>3053.25</v>
      </c>
      <c r="E13" s="30">
        <v>2995.41</v>
      </c>
    </row>
    <row r="14" spans="1:5" ht="15.75" customHeight="1">
      <c r="A14" s="7">
        <v>8</v>
      </c>
      <c r="B14" s="8" t="s">
        <v>15</v>
      </c>
      <c r="C14" s="30">
        <v>630.4</v>
      </c>
      <c r="D14" s="30">
        <v>1247.54</v>
      </c>
      <c r="E14" s="30">
        <v>1145.34</v>
      </c>
    </row>
    <row r="15" spans="1:5" ht="15.75" customHeight="1">
      <c r="A15" s="7">
        <v>9</v>
      </c>
      <c r="B15" s="8" t="s">
        <v>16</v>
      </c>
      <c r="C15" s="30">
        <v>3131.88</v>
      </c>
      <c r="D15" s="30">
        <v>3225.46</v>
      </c>
      <c r="E15" s="30">
        <v>3169.74</v>
      </c>
    </row>
    <row r="16" spans="1:5" ht="15.75" customHeight="1">
      <c r="A16" s="7">
        <v>10</v>
      </c>
      <c r="B16" s="8" t="s">
        <v>17</v>
      </c>
      <c r="C16" s="30">
        <v>1939.35</v>
      </c>
      <c r="D16" s="30">
        <v>1927.64</v>
      </c>
      <c r="E16" s="30">
        <v>1911.49</v>
      </c>
    </row>
    <row r="17" spans="1:5" ht="15.75" customHeight="1">
      <c r="A17" s="7"/>
      <c r="B17" s="9" t="s">
        <v>2</v>
      </c>
      <c r="C17" s="31">
        <f>C7+C8+C9+C10+C11+C12+C13+C14+C15+C16</f>
        <v>23668.92</v>
      </c>
      <c r="D17" s="32">
        <f>D7+D8+D9+D10+D11+D12+D13+D14+D15+D16</f>
        <v>24275.870000000003</v>
      </c>
      <c r="E17" s="32">
        <f>E7+E8+E9+E10+E11+E12+E13+E14+E15+E16</f>
        <v>23718.280000000002</v>
      </c>
    </row>
    <row r="18" spans="1:5" ht="15.75" customHeight="1">
      <c r="A18" s="3"/>
      <c r="B18" s="10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8.75">
      <c r="A21" s="3"/>
      <c r="B21" s="3"/>
      <c r="C21" s="3"/>
      <c r="D21" s="3"/>
      <c r="E21" s="3"/>
    </row>
    <row r="22" spans="1:5" ht="18.75">
      <c r="A22" s="3"/>
      <c r="B22" s="3"/>
      <c r="C22" s="3"/>
      <c r="D22" s="3"/>
      <c r="E22" s="3"/>
    </row>
    <row r="23" spans="1:5" ht="18.75">
      <c r="A23" s="3"/>
      <c r="B23" s="3"/>
      <c r="C23" s="3"/>
      <c r="D23" s="3"/>
      <c r="E23" s="3"/>
    </row>
    <row r="24" spans="1:5" ht="18.75">
      <c r="A24" s="3"/>
      <c r="B24" s="3"/>
      <c r="C24" s="3"/>
      <c r="D24" s="3"/>
      <c r="E24" s="3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33" t="s">
        <v>24</v>
      </c>
      <c r="D1" s="33"/>
      <c r="E1" s="33"/>
    </row>
    <row r="2" spans="1:5" ht="52.5" customHeight="1">
      <c r="A2" s="3"/>
      <c r="B2" s="3"/>
      <c r="C2" s="56" t="s">
        <v>39</v>
      </c>
      <c r="D2" s="56"/>
      <c r="E2" s="56"/>
    </row>
    <row r="3" spans="1:6" ht="15.75" customHeight="1">
      <c r="A3" s="4"/>
      <c r="B3" s="4"/>
      <c r="C3" s="40" t="s">
        <v>35</v>
      </c>
      <c r="D3" s="40"/>
      <c r="E3" s="40"/>
      <c r="F3" s="2"/>
    </row>
    <row r="4" spans="1:5" ht="53.25" customHeight="1">
      <c r="A4" s="55" t="s">
        <v>36</v>
      </c>
      <c r="B4" s="55"/>
      <c r="C4" s="55"/>
      <c r="D4" s="55"/>
      <c r="E4" s="55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4" t="s">
        <v>3</v>
      </c>
      <c r="D7" s="54"/>
      <c r="E7" s="54"/>
    </row>
    <row r="8" spans="1:5" ht="30.75" customHeight="1">
      <c r="A8" s="6"/>
      <c r="B8" s="26"/>
      <c r="C8" s="6" t="s">
        <v>22</v>
      </c>
      <c r="D8" s="6" t="s">
        <v>23</v>
      </c>
      <c r="E8" s="6" t="s">
        <v>28</v>
      </c>
    </row>
    <row r="9" spans="1:5" ht="15.75" customHeight="1">
      <c r="A9" s="7">
        <v>1</v>
      </c>
      <c r="B9" s="8" t="s">
        <v>8</v>
      </c>
      <c r="C9" s="27">
        <v>0</v>
      </c>
      <c r="D9" s="27">
        <v>0</v>
      </c>
      <c r="E9" s="27">
        <v>0</v>
      </c>
    </row>
    <row r="10" spans="1:5" ht="15.75" customHeight="1">
      <c r="A10" s="7">
        <v>2</v>
      </c>
      <c r="B10" s="8" t="s">
        <v>9</v>
      </c>
      <c r="C10" s="27">
        <v>0</v>
      </c>
      <c r="D10" s="27">
        <v>0</v>
      </c>
      <c r="E10" s="27">
        <v>0</v>
      </c>
    </row>
    <row r="11" spans="1:5" ht="15.75" customHeight="1">
      <c r="A11" s="7">
        <v>3</v>
      </c>
      <c r="B11" s="8" t="s">
        <v>10</v>
      </c>
      <c r="C11" s="27">
        <v>0</v>
      </c>
      <c r="D11" s="27">
        <v>0</v>
      </c>
      <c r="E11" s="27">
        <v>0</v>
      </c>
    </row>
    <row r="12" spans="1:5" ht="15.75" customHeight="1">
      <c r="A12" s="7">
        <v>4</v>
      </c>
      <c r="B12" s="8" t="s">
        <v>11</v>
      </c>
      <c r="C12" s="27">
        <v>0</v>
      </c>
      <c r="D12" s="27">
        <v>0</v>
      </c>
      <c r="E12" s="27">
        <v>0</v>
      </c>
    </row>
    <row r="13" spans="1:5" ht="15.75" customHeight="1">
      <c r="A13" s="7">
        <v>5</v>
      </c>
      <c r="B13" s="8" t="s">
        <v>12</v>
      </c>
      <c r="C13" s="27">
        <v>0</v>
      </c>
      <c r="D13" s="27">
        <v>0</v>
      </c>
      <c r="E13" s="27">
        <v>0</v>
      </c>
    </row>
    <row r="14" spans="1:5" ht="15.75" customHeight="1">
      <c r="A14" s="7">
        <v>6</v>
      </c>
      <c r="B14" s="8" t="s">
        <v>13</v>
      </c>
      <c r="C14" s="27">
        <v>0</v>
      </c>
      <c r="D14" s="27">
        <v>0</v>
      </c>
      <c r="E14" s="27">
        <v>0</v>
      </c>
    </row>
    <row r="15" spans="1:5" ht="15.75" customHeight="1">
      <c r="A15" s="7">
        <v>7</v>
      </c>
      <c r="B15" s="8" t="s">
        <v>14</v>
      </c>
      <c r="C15" s="27">
        <v>0</v>
      </c>
      <c r="D15" s="27">
        <v>0</v>
      </c>
      <c r="E15" s="27">
        <v>0</v>
      </c>
    </row>
    <row r="16" spans="1:5" ht="15.75" customHeight="1">
      <c r="A16" s="7">
        <v>8</v>
      </c>
      <c r="B16" s="8" t="s">
        <v>15</v>
      </c>
      <c r="C16" s="27">
        <v>64.4</v>
      </c>
      <c r="D16" s="27">
        <v>64.4</v>
      </c>
      <c r="E16" s="27">
        <v>64.4</v>
      </c>
    </row>
    <row r="17" spans="1:5" ht="15.75" customHeight="1">
      <c r="A17" s="7">
        <v>9</v>
      </c>
      <c r="B17" s="8" t="s">
        <v>16</v>
      </c>
      <c r="C17" s="27">
        <v>0</v>
      </c>
      <c r="D17" s="27">
        <v>0</v>
      </c>
      <c r="E17" s="27">
        <v>0</v>
      </c>
    </row>
    <row r="18" spans="1:5" ht="15.75" customHeight="1">
      <c r="A18" s="7">
        <v>10</v>
      </c>
      <c r="B18" s="8" t="s">
        <v>17</v>
      </c>
      <c r="C18" s="27">
        <v>0</v>
      </c>
      <c r="D18" s="27">
        <v>0</v>
      </c>
      <c r="E18" s="27">
        <v>0</v>
      </c>
    </row>
    <row r="19" spans="1:5" ht="15.75" customHeight="1">
      <c r="A19" s="7"/>
      <c r="B19" s="9" t="s">
        <v>2</v>
      </c>
      <c r="C19" s="28">
        <f>C9+C10+C11+C12+C13+C14+C15+C16+C17+C18</f>
        <v>64.4</v>
      </c>
      <c r="D19" s="28">
        <f>D9+D10+D11+D12+D13+D14+D15+D16+D17+D18</f>
        <v>64.4</v>
      </c>
      <c r="E19" s="29">
        <f>E9+E10+E11+E12+E13+E14+E15+E16+E17+E18</f>
        <v>64.4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7:E7"/>
    <mergeCell ref="C1:E1"/>
    <mergeCell ref="C2:E2"/>
    <mergeCell ref="C3:E3"/>
    <mergeCell ref="A4:E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7.00390625" style="1" customWidth="1"/>
    <col min="2" max="2" width="41.625" style="1" customWidth="1"/>
    <col min="3" max="3" width="18.00390625" style="1" customWidth="1"/>
    <col min="4" max="4" width="17.875" style="1" customWidth="1"/>
    <col min="5" max="5" width="17.75390625" style="1" customWidth="1"/>
    <col min="6" max="6" width="0.12890625" style="1" customWidth="1"/>
    <col min="7" max="16384" width="9.125" style="1" customWidth="1"/>
  </cols>
  <sheetData>
    <row r="1" spans="1:5" ht="15.75">
      <c r="A1" s="3"/>
      <c r="B1" s="3"/>
      <c r="C1" s="33" t="s">
        <v>25</v>
      </c>
      <c r="D1" s="33"/>
      <c r="E1" s="33"/>
    </row>
    <row r="2" spans="1:5" ht="52.5" customHeight="1">
      <c r="A2" s="3"/>
      <c r="B2" s="3"/>
      <c r="C2" s="56" t="s">
        <v>39</v>
      </c>
      <c r="D2" s="56"/>
      <c r="E2" s="56"/>
    </row>
    <row r="3" spans="1:6" ht="15.75" customHeight="1">
      <c r="A3" s="4"/>
      <c r="B3" s="4"/>
      <c r="C3" s="40" t="s">
        <v>37</v>
      </c>
      <c r="D3" s="40"/>
      <c r="E3" s="40"/>
      <c r="F3" s="2"/>
    </row>
    <row r="4" spans="1:5" ht="53.25" customHeight="1">
      <c r="A4" s="55" t="s">
        <v>38</v>
      </c>
      <c r="B4" s="55"/>
      <c r="C4" s="55"/>
      <c r="D4" s="55"/>
      <c r="E4" s="55"/>
    </row>
    <row r="5" spans="1:5" ht="23.25" customHeight="1">
      <c r="A5" s="18"/>
      <c r="B5" s="18"/>
      <c r="C5" s="18"/>
      <c r="D5" s="18"/>
      <c r="E5" s="18"/>
    </row>
    <row r="6" spans="1:5" ht="25.5" customHeight="1">
      <c r="A6" s="18"/>
      <c r="B6" s="18"/>
      <c r="C6" s="18"/>
      <c r="D6" s="18"/>
      <c r="E6" s="18"/>
    </row>
    <row r="7" spans="1:5" ht="34.5" customHeight="1">
      <c r="A7" s="6" t="s">
        <v>1</v>
      </c>
      <c r="B7" s="26" t="s">
        <v>0</v>
      </c>
      <c r="C7" s="54" t="s">
        <v>3</v>
      </c>
      <c r="D7" s="54"/>
      <c r="E7" s="54"/>
    </row>
    <row r="8" spans="1:5" ht="30.75" customHeight="1">
      <c r="A8" s="6"/>
      <c r="B8" s="26"/>
      <c r="C8" s="6" t="s">
        <v>22</v>
      </c>
      <c r="D8" s="6" t="s">
        <v>23</v>
      </c>
      <c r="E8" s="6" t="s">
        <v>28</v>
      </c>
    </row>
    <row r="9" spans="1:5" ht="15.75" customHeight="1">
      <c r="A9" s="7">
        <v>1</v>
      </c>
      <c r="B9" s="8" t="s">
        <v>8</v>
      </c>
      <c r="C9" s="27">
        <v>0</v>
      </c>
      <c r="D9" s="27">
        <v>0</v>
      </c>
      <c r="E9" s="27">
        <v>0</v>
      </c>
    </row>
    <row r="10" spans="1:5" ht="15.75" customHeight="1">
      <c r="A10" s="7">
        <v>2</v>
      </c>
      <c r="B10" s="8" t="s">
        <v>9</v>
      </c>
      <c r="C10" s="27">
        <v>0</v>
      </c>
      <c r="D10" s="27">
        <v>0</v>
      </c>
      <c r="E10" s="27">
        <v>0</v>
      </c>
    </row>
    <row r="11" spans="1:5" ht="15.75" customHeight="1">
      <c r="A11" s="7">
        <v>3</v>
      </c>
      <c r="B11" s="8" t="s">
        <v>10</v>
      </c>
      <c r="C11" s="27">
        <v>0</v>
      </c>
      <c r="D11" s="27">
        <v>0</v>
      </c>
      <c r="E11" s="27">
        <v>0</v>
      </c>
    </row>
    <row r="12" spans="1:5" ht="15.75" customHeight="1">
      <c r="A12" s="7">
        <v>4</v>
      </c>
      <c r="B12" s="8" t="s">
        <v>11</v>
      </c>
      <c r="C12" s="27">
        <v>0</v>
      </c>
      <c r="D12" s="27">
        <v>0</v>
      </c>
      <c r="E12" s="27">
        <v>0</v>
      </c>
    </row>
    <row r="13" spans="1:5" ht="15.75" customHeight="1">
      <c r="A13" s="7">
        <v>5</v>
      </c>
      <c r="B13" s="8" t="s">
        <v>12</v>
      </c>
      <c r="C13" s="27">
        <v>0</v>
      </c>
      <c r="D13" s="27">
        <v>0</v>
      </c>
      <c r="E13" s="27">
        <v>0</v>
      </c>
    </row>
    <row r="14" spans="1:5" ht="15.75" customHeight="1">
      <c r="A14" s="7">
        <v>6</v>
      </c>
      <c r="B14" s="8" t="s">
        <v>13</v>
      </c>
      <c r="C14" s="27">
        <v>0</v>
      </c>
      <c r="D14" s="27">
        <v>0</v>
      </c>
      <c r="E14" s="27">
        <v>0</v>
      </c>
    </row>
    <row r="15" spans="1:5" ht="15.75" customHeight="1">
      <c r="A15" s="7">
        <v>7</v>
      </c>
      <c r="B15" s="8" t="s">
        <v>14</v>
      </c>
      <c r="C15" s="27">
        <v>0</v>
      </c>
      <c r="D15" s="27">
        <v>0</v>
      </c>
      <c r="E15" s="27">
        <v>0</v>
      </c>
    </row>
    <row r="16" spans="1:5" ht="15.75" customHeight="1">
      <c r="A16" s="7">
        <v>8</v>
      </c>
      <c r="B16" s="8" t="s">
        <v>15</v>
      </c>
      <c r="C16" s="27">
        <v>1780.1</v>
      </c>
      <c r="D16" s="27">
        <v>1780.1</v>
      </c>
      <c r="E16" s="27">
        <v>1780.1</v>
      </c>
    </row>
    <row r="17" spans="1:5" ht="15.75" customHeight="1">
      <c r="A17" s="7">
        <v>9</v>
      </c>
      <c r="B17" s="8" t="s">
        <v>16</v>
      </c>
      <c r="C17" s="27">
        <v>0</v>
      </c>
      <c r="D17" s="27">
        <v>0</v>
      </c>
      <c r="E17" s="27">
        <v>0</v>
      </c>
    </row>
    <row r="18" spans="1:5" ht="15.75" customHeight="1">
      <c r="A18" s="7">
        <v>10</v>
      </c>
      <c r="B18" s="8" t="s">
        <v>17</v>
      </c>
      <c r="C18" s="27">
        <v>0</v>
      </c>
      <c r="D18" s="27">
        <v>0</v>
      </c>
      <c r="E18" s="27">
        <v>0</v>
      </c>
    </row>
    <row r="19" spans="1:5" ht="15.75" customHeight="1">
      <c r="A19" s="7"/>
      <c r="B19" s="9" t="s">
        <v>2</v>
      </c>
      <c r="C19" s="28">
        <f>C9+C10+C11+C12+C13+C14+C15+C16+C17+C18</f>
        <v>1780.1</v>
      </c>
      <c r="D19" s="28">
        <f>D9+D10+D11+D12+D13+D14+D15+D16+D17+D18</f>
        <v>1780.1</v>
      </c>
      <c r="E19" s="29">
        <f>E9+E10+E11+E12+E13+E14+E15+E16+E17+E18</f>
        <v>1780.1</v>
      </c>
    </row>
    <row r="20" spans="1:5" ht="15.75" customHeight="1">
      <c r="A20" s="3"/>
      <c r="B20" s="10"/>
      <c r="C20" s="3"/>
      <c r="D20" s="3"/>
      <c r="E20" s="3"/>
    </row>
    <row r="21" spans="1:5" ht="15.75">
      <c r="A21" s="3"/>
      <c r="B21" s="3"/>
      <c r="C21" s="3"/>
      <c r="D21" s="3"/>
      <c r="E21" s="3"/>
    </row>
    <row r="22" spans="1:5" ht="15.75">
      <c r="A22" s="3"/>
      <c r="B22" s="3"/>
      <c r="C22" s="3"/>
      <c r="D22" s="3"/>
      <c r="E22" s="3"/>
    </row>
    <row r="23" spans="1:5" ht="15.75">
      <c r="A23" s="3"/>
      <c r="B23" s="3"/>
      <c r="C23" s="3"/>
      <c r="D23" s="3"/>
      <c r="E23" s="3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Popalova</cp:lastModifiedBy>
  <cp:lastPrinted>2017-12-19T04:11:20Z</cp:lastPrinted>
  <dcterms:created xsi:type="dcterms:W3CDTF">2007-09-04T01:54:47Z</dcterms:created>
  <dcterms:modified xsi:type="dcterms:W3CDTF">2018-11-11T06:47:24Z</dcterms:modified>
  <cp:category/>
  <cp:version/>
  <cp:contentType/>
  <cp:contentStatus/>
</cp:coreProperties>
</file>